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le\Google Drive\Cooperazione\AICS Ethiopia\Trasparenza\Anticorruzione e trasparenza\Da pubblicare\"/>
    </mc:Choice>
  </mc:AlternateContent>
  <xr:revisionPtr revIDLastSave="0" documentId="13_ncr:1_{4D903AD6-16F4-4260-A589-068C13B45FC1}" xr6:coauthVersionLast="45" xr6:coauthVersionMax="45" xr10:uidLastSave="{00000000-0000-0000-0000-000000000000}"/>
  <bookViews>
    <workbookView xWindow="-120" yWindow="480" windowWidth="20730" windowHeight="11160" xr2:uid="{00000000-000D-0000-FFFF-FFFF00000000}"/>
  </bookViews>
  <sheets>
    <sheet name="Bandi beni, servizi, forniture" sheetId="5" r:id="rId1"/>
    <sheet name="Bandi Affidati ed Emergenza" sheetId="6" r:id="rId2"/>
  </sheets>
  <definedNames>
    <definedName name="_xlnm._FilterDatabase" localSheetId="1" hidden="1">'Bandi Affidati ed Emergenza'!$A$4:$O$15</definedName>
    <definedName name="_xlnm._FilterDatabase" localSheetId="0" hidden="1">'Bandi beni, servizi, forniture'!$A$4:$P$4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4" i="5" l="1"/>
  <c r="O18" i="5"/>
  <c r="O16" i="5"/>
  <c r="L16" i="5"/>
  <c r="O9" i="5"/>
  <c r="O11" i="5"/>
  <c r="O8" i="5"/>
  <c r="O22" i="5"/>
  <c r="O12" i="5"/>
  <c r="O7" i="5"/>
  <c r="O6" i="5"/>
  <c r="O30" i="5"/>
  <c r="O28" i="5"/>
  <c r="O29" i="5"/>
  <c r="O27" i="5"/>
  <c r="O26" i="5"/>
  <c r="O25" i="5"/>
  <c r="O23" i="5"/>
  <c r="O24" i="5"/>
  <c r="O21" i="5"/>
  <c r="O20" i="5"/>
  <c r="O19" i="5"/>
  <c r="O15" i="5"/>
  <c r="O5" i="5"/>
</calcChain>
</file>

<file path=xl/sharedStrings.xml><?xml version="1.0" encoding="utf-8"?>
<sst xmlns="http://schemas.openxmlformats.org/spreadsheetml/2006/main" count="366" uniqueCount="192">
  <si>
    <t>Procedura di scelta del contraente</t>
  </si>
  <si>
    <t>Numero di offerenti che hanno partecipato al procedimento</t>
  </si>
  <si>
    <t>N.</t>
  </si>
  <si>
    <t>RUP</t>
  </si>
  <si>
    <t>Durata/Tempi di completamento dell'opera servizio o fornitura</t>
  </si>
  <si>
    <t>PROCEDURE AFFIDAMENTO BANDI BENI, SERVIZI E FORNITURE</t>
  </si>
  <si>
    <t>Tipologia di approvigionamento</t>
  </si>
  <si>
    <t>Data di stipula del contratto</t>
  </si>
  <si>
    <t>Oggetto del bando/contratto</t>
  </si>
  <si>
    <t>Struttura proponente</t>
  </si>
  <si>
    <t>Fornitore aggiudicatario</t>
  </si>
  <si>
    <t>Importo di aggiudicazione (ETB)</t>
  </si>
  <si>
    <t>Importo di aggiudicazione (EUR)</t>
  </si>
  <si>
    <t>Centro di costo (AID)</t>
  </si>
  <si>
    <t>Titolo del progetto</t>
  </si>
  <si>
    <t>Procedura aperta - Call for proposals</t>
  </si>
  <si>
    <t>OSC Vincitrice</t>
  </si>
  <si>
    <t>Fondi attualmente erogati</t>
  </si>
  <si>
    <t>PROCEDURE AFFIDAMENTO BANDI AFFIDATI ED EMERGENZA</t>
  </si>
  <si>
    <t>Codice Identificativo di Gara (CIG)</t>
  </si>
  <si>
    <t>AICS Addis Abeba</t>
  </si>
  <si>
    <t>Affidato</t>
  </si>
  <si>
    <t>Progetto per lo sviluppo di capacità e per la creazione di impiego per giovani e donne nel settore tessile nelle regioni dell’Etiopia a maggior incidenza migratoria</t>
  </si>
  <si>
    <t>Con Vis 19/03/2029
Con CVM 25/03/2019</t>
  </si>
  <si>
    <t>11112/02/1</t>
  </si>
  <si>
    <t>Lotto 1: 550.000,00
Lotto 2: 220.000,00</t>
  </si>
  <si>
    <t>Lotto 1: Vis
Lotto 2: CVM</t>
  </si>
  <si>
    <t xml:space="preserve">Lotto 1: I tranche 241.299,79 
Lotto 2: I tranche 140.775,75 </t>
  </si>
  <si>
    <t>CCM</t>
  </si>
  <si>
    <t>Emergenza</t>
  </si>
  <si>
    <t>Intervento di supporto socio-economico, sanitario e psicosociale per mitigare le principali cause delle migrazioni illegali in South Wollo, Regione Amhara</t>
  </si>
  <si>
    <t>CISP</t>
  </si>
  <si>
    <t>"Interventi per contrastare il fenomeno della migrazione Irregolare: un approccio Integrato nelle zone centrali e orientali del Tigray "</t>
  </si>
  <si>
    <t>COOPI</t>
  </si>
  <si>
    <t xml:space="preserve">Iniziativa di emergenza in favore delle popolazioni vulnerabili di rimpatriati epotenziali migranti, per mitigare le cause della migrazione irregolare nellezone di Bale, Arsi e Arsi occidentale. </t>
  </si>
  <si>
    <t>VIS</t>
  </si>
  <si>
    <t>"Resilienza e integrazione a favore dei rifugiati Eritrei e delle comunità ospitanti dell'area di Shire"</t>
  </si>
  <si>
    <t>HELVETAS</t>
  </si>
  <si>
    <t>W.E.A.L.T.H.S.: Integrated Services in WASH, Environment and Livelihood sectors in Tigray – Hitsats and Shimelba Refugees Camps and Neighboring Communities</t>
  </si>
  <si>
    <t>Tabella riassuntiva - Anno 2018</t>
  </si>
  <si>
    <t>VIS, CCM, CIAI, CISP</t>
  </si>
  <si>
    <t>CCM, in ATS con CIFA</t>
  </si>
  <si>
    <t>CISP, in ATS con CIAI e VIS</t>
  </si>
  <si>
    <t>COOPI, in ATS con CCM e LVIA</t>
  </si>
  <si>
    <t>Importo di aggiudicazione (USD)</t>
  </si>
  <si>
    <t>(aggiornato al 26/06/2020)</t>
  </si>
  <si>
    <t>Un approccio integrato per migliorare le condizioni di vita e rafforzare la resilienza delle comunità pastorali e agropastorali colpite dalla siccità nello Stato Regionale Somalo</t>
  </si>
  <si>
    <t>COOPI, LVIA</t>
  </si>
  <si>
    <t>Approccio integrato per il rafforzamento della resilienza delle popolazioni colpite da siccità nelle zone 1, 2 e 5 della Regione Afar</t>
  </si>
  <si>
    <t>CCM, CISP</t>
  </si>
  <si>
    <t>Resilience Over Drought II – Rafforzamento dei Sistemi di resilienza in Somali Region</t>
  </si>
  <si>
    <t>CUAMM</t>
  </si>
  <si>
    <t>Supporto straordinario in ambito sanitario, nutrizionale e di protezione a favore delle comunità vulnerabili negli stati di Jubek, Gok, Western Lakes e Eastern Lakes, Sud Sudan</t>
  </si>
  <si>
    <t>CUAMM, AVSI, OVCI</t>
  </si>
  <si>
    <t>AVSI</t>
  </si>
  <si>
    <t>RISE – Risposta Integrata in Supporto all’Emergenza profughi e comunità ospitanti a Rhino Camp, Distretto di Arua, Uganda</t>
  </si>
  <si>
    <t>AVSI, ACAV</t>
  </si>
  <si>
    <t>Durata del progetto (mesi)</t>
  </si>
  <si>
    <t>CCM, COOPI</t>
  </si>
  <si>
    <t>Focus sugli sfollati interni: servizi di base, resilienza e inclusione sociale al confine tra le regioni Somali e Oromia.</t>
  </si>
  <si>
    <t>COOPERAZIONE E SVILUPPO, ACAP</t>
  </si>
  <si>
    <t>Potenziamento delle comunità di rifugiati e di accoglienza a Maaji 3 e Nyumanzi, garantendo un ambiente favorevole con istruzione formale, competenze professionali e attività generatrici di reddito per giovani e donne</t>
  </si>
  <si>
    <t>COOPERAZIONE E SVULIPPO</t>
  </si>
  <si>
    <t>CUAMM, OVCI</t>
  </si>
  <si>
    <t>Supporto al sistema sanitario di Jubek e ex Lakes State per accresciuta resilienza verso le emergenze e lo sviluppo di servizi di qualità, fattore di ritenzione e attrazione sul medio/lungo periodo per residenti e sfollati e per i più vulnerabili</t>
  </si>
  <si>
    <t>CESVI, AVSI</t>
  </si>
  <si>
    <t xml:space="preserve">ICRROSS Intervento Crossborder per i Rifugiati Rimpatriati e comunità Ospitante Sud Sudanese presso il campo di Palabek distretto di Lamwo e Ikotos County </t>
  </si>
  <si>
    <t>CESVI</t>
  </si>
  <si>
    <t>CISP, CUAMM, VIS</t>
  </si>
  <si>
    <t>Titolo Progetto: Miglioramento delle Condizioni di Vita dei Rifugiati Sud-Sudanesi e delle Comunità Residenti: Interventi integrati nei Campi degli Stati Regionali del Gambella e del Benishangul – Gumuz.</t>
  </si>
  <si>
    <t>AICS ADDIS ABEBA</t>
  </si>
  <si>
    <t>SERVIZI</t>
  </si>
  <si>
    <t>AFFIDAMENTO IN ECONOMIA- ADDIDAMENTO DIRETTO</t>
  </si>
  <si>
    <t>ZC12177087</t>
  </si>
  <si>
    <t xml:space="preserve">CONTRATTO DI PULIZIA </t>
  </si>
  <si>
    <t>BRIGHT CLEAN PLC</t>
  </si>
  <si>
    <t>1 ANNO</t>
  </si>
  <si>
    <t>FUNZIONAMENTO</t>
  </si>
  <si>
    <t>GINEVRA LETIZIA</t>
  </si>
  <si>
    <t>LAVORI</t>
  </si>
  <si>
    <t>AFFIDAMENTO DIRETTO</t>
  </si>
  <si>
    <t>Z182499751</t>
  </si>
  <si>
    <t>CONTRATTO MANUTENZIONE ORDINARIA IMMOBILI - LEVIGAZIONE PAVIMENTAZIONE IN LEGNO - AICS FUNZIONAMENTO</t>
  </si>
  <si>
    <t>ALBERTO DI LORENZO SIMONE</t>
  </si>
  <si>
    <t>15 GG</t>
  </si>
  <si>
    <t>TIBERIO CHIARI</t>
  </si>
  <si>
    <t xml:space="preserve"> 
SERVIZI</t>
  </si>
  <si>
    <t>Z6725055A5</t>
  </si>
  <si>
    <t xml:space="preserve"> 
CONTRATTO PER MANUTENZIONE ORDINARIA PITTURA PARETI SOFFITTI N.24 STANZE UFFICIO AICS AA</t>
  </si>
  <si>
    <t>3 MESI</t>
  </si>
  <si>
    <t xml:space="preserve">  
ZE52525322
</t>
  </si>
  <si>
    <t xml:space="preserve"> 
CONTRATTO PER STAMPA DI DOCUMENTI RELATIVI ALL'ARM (ANNUAL REVIEW MEETING) "WOREDA BASED ANNUAL CORE PLAN" </t>
  </si>
  <si>
    <t>JAW JAW PRINTING &amp; DEVELOPER</t>
  </si>
  <si>
    <t>90 GG</t>
  </si>
  <si>
    <t>AID 10605.02.2</t>
  </si>
  <si>
    <t>FORNITURA</t>
  </si>
  <si>
    <t xml:space="preserve"> 
Z2225CFE20</t>
  </si>
  <si>
    <t>FORNITURA N.1 PORTATITE</t>
  </si>
  <si>
    <t>RUTH COMPUTER</t>
  </si>
  <si>
    <t>1GG</t>
  </si>
  <si>
    <t xml:space="preserve"> AID 10876.01.4</t>
  </si>
  <si>
    <t xml:space="preserve"> 
Z8E25D727F</t>
  </si>
  <si>
    <t xml:space="preserve"> 
LAVORI DI PITTURA TETTO E GRODAIE SEDE AICS AA</t>
  </si>
  <si>
    <t xml:space="preserve"> ALBERTO DI LORENZO SIMONE </t>
  </si>
  <si>
    <t>30GG</t>
  </si>
  <si>
    <t xml:space="preserve">FUNZIONAMENTO </t>
  </si>
  <si>
    <t xml:space="preserve"> 
ZDA25F9192</t>
  </si>
  <si>
    <t>CONTRATTO TOTAL ETHIOPIA ACQUISTO DI BENI E SERVIZI TRAMITE USO DI CARTA PREPAGATA TARGA 13-104</t>
  </si>
  <si>
    <t>TOTAL</t>
  </si>
  <si>
    <t>AID 10876.01.4</t>
  </si>
  <si>
    <t xml:space="preserve"> 
Z372615BA3</t>
  </si>
  <si>
    <t xml:space="preserve">AFFITTO SALA CONFERENZA IL 08.12.2018 PER N.50 PERSONE </t>
  </si>
  <si>
    <t>GETFAM</t>
  </si>
  <si>
    <t>1 GG</t>
  </si>
  <si>
    <t>AID 10500.02.2</t>
  </si>
  <si>
    <t>Z692645B18</t>
  </si>
  <si>
    <t>CONTRATTO PER FORNITURA E MONTAGGIO MOBILE ARMADIO/SERVER STANZA AICS AA</t>
  </si>
  <si>
    <t>20GG</t>
  </si>
  <si>
    <t xml:space="preserve"> FUNZIONAMENTO</t>
  </si>
  <si>
    <t>ZAB2648179</t>
  </si>
  <si>
    <t xml:space="preserve"> 
CONTRATTO PER AFFITTO SALA CONFERENZA "WORKSHOP FOR SUPPLY CONTRACT AGREEMENT FOR DURUM WHEAT"  </t>
  </si>
  <si>
    <t>DIRE INTERNATIONAL HOTEL - ADAMA</t>
  </si>
  <si>
    <t>AID 10718.01.3</t>
  </si>
  <si>
    <t xml:space="preserve"> 
Z7A265DD14</t>
  </si>
  <si>
    <t xml:space="preserve"> 
Lavori di ristrutturazione di un magazzino nel Campo rifugiati di Nguenyyiel (Gambella) -</t>
  </si>
  <si>
    <t>SISAY DADI BUILDING WORK CONTRACTOR</t>
  </si>
  <si>
    <t>40 GG</t>
  </si>
  <si>
    <t xml:space="preserve"> AID 10876</t>
  </si>
  <si>
    <t>ZB1265DD32</t>
  </si>
  <si>
    <t>Fornitura di 10 computer fissi per il Centro Don Bosco di Gambella</t>
  </si>
  <si>
    <t xml:space="preserve"> NAHOM &amp; NAOD COMPUTER TRADING</t>
  </si>
  <si>
    <t>AID 10876</t>
  </si>
  <si>
    <t xml:space="preserve"> 
Z7326A7D8F</t>
  </si>
  <si>
    <t xml:space="preserve"> 
Fornitura di equipaggiamenti sportivi per attivita ludico ricreative - donbosco gambella </t>
  </si>
  <si>
    <t>ahmed usman sport material shop</t>
  </si>
  <si>
    <t xml:space="preserve"> 
Z182751B67</t>
  </si>
  <si>
    <t xml:space="preserve"> 
ACCORDO QUADRO MANUTENZIONE VEICOLI FUNZIONAMENTO TUTTO L'ANNO 2018 - </t>
  </si>
  <si>
    <t>JONNY FABBRI GARAGE</t>
  </si>
  <si>
    <t xml:space="preserve"> 
Z092751D3E</t>
  </si>
  <si>
    <t xml:space="preserve"> 
ACCORDO QUADRO FORNITURA CANCELLERIA/MATERIALE INFORMATICO TONER E STAMPANTE/TECNICO SPECIALISTICO TONER E FAX/IMPIANTI ED ATTREZZATURE/CARTA </t>
  </si>
  <si>
    <t>FGG IMPORT</t>
  </si>
  <si>
    <t xml:space="preserve"> 
Z962817800</t>
  </si>
  <si>
    <t xml:space="preserve"> 
CONTRATTO PER SERVIZI DI STAMPA PER VISITA GIORNALISTI </t>
  </si>
  <si>
    <t xml:space="preserve">MANU ADVERTISING BUSINESS PLC </t>
  </si>
  <si>
    <t>5 GG</t>
  </si>
  <si>
    <t>AID 10500.02.2 E 10991.01.3</t>
  </si>
  <si>
    <t xml:space="preserve"> 
ZF62B6F3A6</t>
  </si>
  <si>
    <t xml:space="preserve">SERVIZI DI STAMPA PER VISIBILITA'  </t>
  </si>
  <si>
    <t xml:space="preserve">ONE GO GRAPHICS </t>
  </si>
  <si>
    <t>30 GG</t>
  </si>
  <si>
    <t xml:space="preserve"> AID 10198.03.1</t>
  </si>
  <si>
    <t>Z42220EC41</t>
  </si>
  <si>
    <t xml:space="preserve">FORNITURA E SERVIZI PER MONITORAGGIO E MANUTENZIONE DELLA LOCALE AREA NETWORK (LAN) PER N.1 SERVER E N. 10 POSTAZIONI DI LAVORO </t>
  </si>
  <si>
    <t>WAYIN COMPUTER MAINTENANCE</t>
  </si>
  <si>
    <t>AID 10418.02.6</t>
  </si>
  <si>
    <t>Z952231705</t>
  </si>
  <si>
    <t xml:space="preserve">CONTRATTO PER CONNESSIONE INTERNET </t>
  </si>
  <si>
    <t>RCS - RADIO &amp; SATELLITE COMUNICATION</t>
  </si>
  <si>
    <t>6 MESI</t>
  </si>
  <si>
    <t>ZA422354E9</t>
  </si>
  <si>
    <t>CONTRATTO ASSISTENZA INFORMATICA</t>
  </si>
  <si>
    <t>ITECH SYSTEMS COMPANY LTD-</t>
  </si>
  <si>
    <t>Z7324A0FEE</t>
  </si>
  <si>
    <t xml:space="preserve"> 
contratto per fornitura di servizi di installazione e accesso a Internet dell’Ufficio del Programma – Sud Sudan Ufficio AICS </t>
  </si>
  <si>
    <t>4 MESI</t>
  </si>
  <si>
    <t>Z1124CB86F</t>
  </si>
  <si>
    <t xml:space="preserve">Affitto locale per evento AICS a Giuba, Sud Sudan </t>
  </si>
  <si>
    <t>Notos Lounge</t>
  </si>
  <si>
    <t>Z9124A102C</t>
  </si>
  <si>
    <t xml:space="preserve"> 
contratto per fornitura de servizi di assistenza a manutenzione della rete informatica dell’Ufficio del Programma – Sud Sudan Ufficio AICS</t>
  </si>
  <si>
    <t>5 MESI</t>
  </si>
  <si>
    <t>AID 10876.01.4 e AID 10748.01.0</t>
  </si>
  <si>
    <t>Z4E249972A</t>
  </si>
  <si>
    <t xml:space="preserve"> 
CONTRATTO MANUTENZIONE ORDINARIA RETE INFORMATICA</t>
  </si>
  <si>
    <t>SISTEMA ITALIA</t>
  </si>
  <si>
    <t>45 GG</t>
  </si>
  <si>
    <t xml:space="preserve"> 
ZD1271B2A5</t>
  </si>
  <si>
    <t xml:space="preserve"> 
CONTRATTO VOIPTEL ITALIA TELEFONIA SIP TRUNK-VOIP TEL E N.2 NUMERI TELEFONICI ITALIA ROMA </t>
  </si>
  <si>
    <t>VOIPTEL</t>
  </si>
  <si>
    <t>2 MESI</t>
  </si>
  <si>
    <t xml:space="preserve"> 
Z74264F703</t>
  </si>
  <si>
    <t xml:space="preserve"> 19/12/2018</t>
  </si>
  <si>
    <t xml:space="preserve">CONTRIBUZIONE PER EHPEA IN OCCASIONE DELLA FIERA DI MAC FRUIT CHE TERRA DAL A RIMINI - </t>
  </si>
  <si>
    <t>Cesena Fiera SPA</t>
  </si>
  <si>
    <t>3 GG</t>
  </si>
  <si>
    <t xml:space="preserve"> 
€ 10.000,00</t>
  </si>
  <si>
    <t>Z162177085</t>
  </si>
  <si>
    <t>CONTRATTO INFORMATICO</t>
  </si>
  <si>
    <t>I-HEX HYPER TECH SOLUTION PLC</t>
  </si>
  <si>
    <t>Importo delle somme liquidate (EUR)</t>
  </si>
  <si>
    <t>PROCEDURA APERTA</t>
  </si>
  <si>
    <t>Importo di aggiudicazione (EUR) Controvalore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</si>
</sst>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Verdan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" fontId="2" fillId="2" borderId="0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right" vertical="center" wrapText="1"/>
    </xf>
    <xf numFmtId="14" fontId="0" fillId="0" borderId="0" xfId="0" applyNumberForma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vertical="center" wrapText="1"/>
    </xf>
    <xf numFmtId="14" fontId="0" fillId="0" borderId="0" xfId="0" applyNumberForma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right" vertical="center" wrapText="1"/>
    </xf>
    <xf numFmtId="14" fontId="4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1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vertical="center" wrapText="1"/>
    </xf>
    <xf numFmtId="14" fontId="0" fillId="0" borderId="0" xfId="0" applyNumberForma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 horizontal="right" vertical="center" wrapText="1"/>
    </xf>
    <xf numFmtId="0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" fillId="2" borderId="0" xfId="0" applyFont="1" applyFill="1" applyBorder="1" applyAlignment="1">
      <alignment vertical="center" wrapText="1"/>
    </xf>
    <xf numFmtId="1" fontId="0" fillId="0" borderId="0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1"/>
  <sheetViews>
    <sheetView tabSelected="1" zoomScale="80" zoomScaleNormal="80" workbookViewId="0">
      <pane ySplit="4" topLeftCell="A5" activePane="bottomLeft" state="frozen"/>
      <selection pane="bottomLeft" activeCell="H5" sqref="H5"/>
    </sheetView>
  </sheetViews>
  <sheetFormatPr defaultRowHeight="15" x14ac:dyDescent="0.25"/>
  <cols>
    <col min="1" max="1" width="4" style="18" customWidth="1"/>
    <col min="2" max="2" width="15.42578125" style="19" customWidth="1"/>
    <col min="3" max="3" width="18.5703125" style="19" customWidth="1"/>
    <col min="4" max="4" width="18.42578125" style="19" customWidth="1"/>
    <col min="5" max="6" width="14.7109375" style="19" customWidth="1"/>
    <col min="7" max="7" width="30.5703125" style="19" customWidth="1"/>
    <col min="8" max="8" width="18.42578125" style="19" customWidth="1"/>
    <col min="9" max="9" width="23.28515625" style="18" customWidth="1"/>
    <col min="10" max="10" width="18.140625" style="19" customWidth="1"/>
    <col min="11" max="13" width="18.28515625" style="16" customWidth="1"/>
    <col min="14" max="14" width="18.28515625" style="34" customWidth="1"/>
    <col min="15" max="15" width="18.42578125" style="48" customWidth="1"/>
    <col min="16" max="16384" width="9.140625" style="19"/>
  </cols>
  <sheetData>
    <row r="1" spans="1:16" s="15" customFormat="1" x14ac:dyDescent="0.25">
      <c r="A1" s="51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s="15" customFormat="1" x14ac:dyDescent="0.25">
      <c r="A2" s="52" t="s">
        <v>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s="15" customFormat="1" x14ac:dyDescent="0.25">
      <c r="A3" s="51" t="s">
        <v>45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s="2" customFormat="1" ht="60" x14ac:dyDescent="0.25">
      <c r="A4" s="5" t="s">
        <v>2</v>
      </c>
      <c r="B4" s="1" t="s">
        <v>9</v>
      </c>
      <c r="C4" s="1" t="s">
        <v>6</v>
      </c>
      <c r="D4" s="1" t="s">
        <v>0</v>
      </c>
      <c r="E4" s="1" t="s">
        <v>19</v>
      </c>
      <c r="F4" s="1" t="s">
        <v>7</v>
      </c>
      <c r="G4" s="1" t="s">
        <v>8</v>
      </c>
      <c r="H4" s="1" t="s">
        <v>10</v>
      </c>
      <c r="I4" s="1" t="s">
        <v>1</v>
      </c>
      <c r="J4" s="1" t="s">
        <v>4</v>
      </c>
      <c r="K4" s="1" t="s">
        <v>11</v>
      </c>
      <c r="L4" s="1" t="s">
        <v>44</v>
      </c>
      <c r="M4" s="1" t="s">
        <v>191</v>
      </c>
      <c r="N4" s="49" t="s">
        <v>13</v>
      </c>
      <c r="O4" s="1" t="s">
        <v>189</v>
      </c>
      <c r="P4" s="4" t="s">
        <v>3</v>
      </c>
    </row>
    <row r="5" spans="1:16" s="24" customFormat="1" ht="51" x14ac:dyDescent="0.25">
      <c r="A5" s="44">
        <v>1</v>
      </c>
      <c r="B5" s="21" t="s">
        <v>70</v>
      </c>
      <c r="C5" s="24" t="s">
        <v>71</v>
      </c>
      <c r="D5" s="25" t="s">
        <v>72</v>
      </c>
      <c r="E5" s="24" t="s">
        <v>73</v>
      </c>
      <c r="F5" s="26">
        <v>43101</v>
      </c>
      <c r="G5" s="21" t="s">
        <v>74</v>
      </c>
      <c r="H5" s="27" t="s">
        <v>75</v>
      </c>
      <c r="I5" s="23">
        <v>3</v>
      </c>
      <c r="J5" s="24" t="s">
        <v>76</v>
      </c>
      <c r="K5" s="28">
        <v>100564.12</v>
      </c>
      <c r="L5" s="22"/>
      <c r="M5" s="28">
        <v>3244</v>
      </c>
      <c r="N5" s="25" t="s">
        <v>77</v>
      </c>
      <c r="O5" s="46">
        <f>M5</f>
        <v>3244</v>
      </c>
      <c r="P5" s="29" t="s">
        <v>78</v>
      </c>
    </row>
    <row r="6" spans="1:16" s="24" customFormat="1" ht="75" x14ac:dyDescent="0.25">
      <c r="A6" s="44">
        <v>2</v>
      </c>
      <c r="B6" s="21" t="s">
        <v>70</v>
      </c>
      <c r="C6" s="21" t="s">
        <v>79</v>
      </c>
      <c r="D6" s="25" t="s">
        <v>80</v>
      </c>
      <c r="E6" s="21" t="s">
        <v>135</v>
      </c>
      <c r="F6" s="26">
        <v>43101</v>
      </c>
      <c r="G6" s="21" t="s">
        <v>136</v>
      </c>
      <c r="H6" s="27" t="s">
        <v>137</v>
      </c>
      <c r="I6" s="23">
        <v>3</v>
      </c>
      <c r="J6" s="24" t="s">
        <v>76</v>
      </c>
      <c r="K6" s="28">
        <v>7820.05</v>
      </c>
      <c r="L6" s="22"/>
      <c r="M6" s="32">
        <v>223.43</v>
      </c>
      <c r="N6" s="25" t="s">
        <v>77</v>
      </c>
      <c r="O6" s="46">
        <f>M6</f>
        <v>223.43</v>
      </c>
      <c r="P6" s="29" t="s">
        <v>85</v>
      </c>
    </row>
    <row r="7" spans="1:16" s="24" customFormat="1" ht="120" x14ac:dyDescent="0.25">
      <c r="A7" s="44">
        <v>3</v>
      </c>
      <c r="B7" s="21" t="s">
        <v>70</v>
      </c>
      <c r="C7" s="21" t="s">
        <v>95</v>
      </c>
      <c r="D7" s="25" t="s">
        <v>80</v>
      </c>
      <c r="E7" s="21" t="s">
        <v>138</v>
      </c>
      <c r="F7" s="26">
        <v>43101</v>
      </c>
      <c r="G7" s="21" t="s">
        <v>139</v>
      </c>
      <c r="H7" s="27" t="s">
        <v>140</v>
      </c>
      <c r="I7" s="23">
        <v>3</v>
      </c>
      <c r="J7" s="24" t="s">
        <v>76</v>
      </c>
      <c r="K7" s="28">
        <v>182731.5</v>
      </c>
      <c r="L7" s="22"/>
      <c r="M7" s="32">
        <v>5220.92</v>
      </c>
      <c r="N7" s="25" t="s">
        <v>77</v>
      </c>
      <c r="O7" s="46">
        <f>M7</f>
        <v>5220.92</v>
      </c>
      <c r="P7" s="29" t="s">
        <v>85</v>
      </c>
    </row>
    <row r="8" spans="1:16" s="24" customFormat="1" ht="90" x14ac:dyDescent="0.25">
      <c r="A8" s="44">
        <v>4</v>
      </c>
      <c r="B8" s="21" t="s">
        <v>70</v>
      </c>
      <c r="C8" s="21" t="s">
        <v>71</v>
      </c>
      <c r="D8" s="25" t="s">
        <v>72</v>
      </c>
      <c r="E8" s="21" t="s">
        <v>151</v>
      </c>
      <c r="F8" s="26">
        <v>43101</v>
      </c>
      <c r="G8" s="21" t="s">
        <v>152</v>
      </c>
      <c r="H8" s="27" t="s">
        <v>153</v>
      </c>
      <c r="I8" s="23">
        <v>3</v>
      </c>
      <c r="J8" s="24" t="s">
        <v>76</v>
      </c>
      <c r="K8" s="28">
        <v>276000</v>
      </c>
      <c r="L8" s="22"/>
      <c r="M8" s="32">
        <v>8760.26</v>
      </c>
      <c r="N8" s="25" t="s">
        <v>154</v>
      </c>
      <c r="O8" s="46">
        <f>M8</f>
        <v>8760.26</v>
      </c>
      <c r="P8" s="21" t="s">
        <v>85</v>
      </c>
    </row>
    <row r="9" spans="1:16" s="24" customFormat="1" ht="51" x14ac:dyDescent="0.25">
      <c r="A9" s="44">
        <v>5</v>
      </c>
      <c r="B9" s="21" t="s">
        <v>70</v>
      </c>
      <c r="C9" s="25" t="s">
        <v>71</v>
      </c>
      <c r="D9" s="25" t="s">
        <v>72</v>
      </c>
      <c r="E9" s="25" t="s">
        <v>159</v>
      </c>
      <c r="F9" s="33">
        <v>43101</v>
      </c>
      <c r="G9" s="25" t="s">
        <v>160</v>
      </c>
      <c r="H9" s="27" t="s">
        <v>161</v>
      </c>
      <c r="I9" s="23">
        <v>1</v>
      </c>
      <c r="J9" s="24" t="s">
        <v>76</v>
      </c>
      <c r="K9" s="41"/>
      <c r="L9" s="42">
        <v>1534</v>
      </c>
      <c r="M9" s="42">
        <v>1242.8</v>
      </c>
      <c r="N9" s="25" t="s">
        <v>109</v>
      </c>
      <c r="O9" s="45">
        <f>M9</f>
        <v>1242.8</v>
      </c>
      <c r="P9" s="25" t="s">
        <v>78</v>
      </c>
    </row>
    <row r="10" spans="1:16" s="24" customFormat="1" ht="51" x14ac:dyDescent="0.25">
      <c r="A10" s="44">
        <v>6</v>
      </c>
      <c r="B10" s="17" t="s">
        <v>70</v>
      </c>
      <c r="C10" s="34" t="s">
        <v>71</v>
      </c>
      <c r="D10" s="35" t="s">
        <v>72</v>
      </c>
      <c r="E10" s="34" t="s">
        <v>186</v>
      </c>
      <c r="F10" s="36">
        <v>43101</v>
      </c>
      <c r="G10" s="17" t="s">
        <v>187</v>
      </c>
      <c r="H10" s="37" t="s">
        <v>188</v>
      </c>
      <c r="I10" s="18">
        <v>3</v>
      </c>
      <c r="J10" s="34" t="s">
        <v>76</v>
      </c>
      <c r="K10" s="16"/>
      <c r="L10" s="16"/>
      <c r="M10" s="43">
        <v>7700</v>
      </c>
      <c r="N10" s="35" t="s">
        <v>77</v>
      </c>
      <c r="O10" s="47">
        <v>7700</v>
      </c>
      <c r="P10" s="17" t="s">
        <v>78</v>
      </c>
    </row>
    <row r="11" spans="1:16" s="24" customFormat="1" ht="51" x14ac:dyDescent="0.25">
      <c r="A11" s="44">
        <v>7</v>
      </c>
      <c r="B11" s="21" t="s">
        <v>70</v>
      </c>
      <c r="C11" s="25" t="s">
        <v>71</v>
      </c>
      <c r="D11" s="25" t="s">
        <v>72</v>
      </c>
      <c r="E11" s="25" t="s">
        <v>155</v>
      </c>
      <c r="F11" s="33">
        <v>43132</v>
      </c>
      <c r="G11" s="25" t="s">
        <v>156</v>
      </c>
      <c r="H11" s="27" t="s">
        <v>157</v>
      </c>
      <c r="I11" s="23">
        <v>1</v>
      </c>
      <c r="J11" s="24" t="s">
        <v>158</v>
      </c>
      <c r="K11" s="41"/>
      <c r="L11" s="42">
        <v>2115.1799999999998</v>
      </c>
      <c r="M11" s="42">
        <v>1713.52</v>
      </c>
      <c r="N11" s="25" t="s">
        <v>109</v>
      </c>
      <c r="O11" s="45">
        <f>M11</f>
        <v>1713.52</v>
      </c>
      <c r="P11" s="25" t="s">
        <v>78</v>
      </c>
    </row>
    <row r="12" spans="1:16" s="24" customFormat="1" ht="45" x14ac:dyDescent="0.25">
      <c r="A12" s="44">
        <v>8</v>
      </c>
      <c r="B12" s="21" t="s">
        <v>70</v>
      </c>
      <c r="C12" s="21" t="s">
        <v>71</v>
      </c>
      <c r="D12" s="25" t="s">
        <v>80</v>
      </c>
      <c r="E12" s="21" t="s">
        <v>141</v>
      </c>
      <c r="F12" s="26">
        <v>43257</v>
      </c>
      <c r="G12" s="21" t="s">
        <v>142</v>
      </c>
      <c r="H12" s="27" t="s">
        <v>143</v>
      </c>
      <c r="I12" s="23">
        <v>1</v>
      </c>
      <c r="J12" s="24" t="s">
        <v>144</v>
      </c>
      <c r="K12" s="28">
        <v>42624.75</v>
      </c>
      <c r="L12" s="22"/>
      <c r="M12" s="32">
        <v>2494.4499999999998</v>
      </c>
      <c r="N12" s="25" t="s">
        <v>145</v>
      </c>
      <c r="O12" s="46">
        <f>M12</f>
        <v>2494.4499999999998</v>
      </c>
      <c r="P12" s="29" t="s">
        <v>85</v>
      </c>
    </row>
    <row r="13" spans="1:16" s="24" customFormat="1" ht="45" x14ac:dyDescent="0.25">
      <c r="A13" s="44">
        <v>9</v>
      </c>
      <c r="B13" s="17" t="s">
        <v>70</v>
      </c>
      <c r="C13" s="34" t="s">
        <v>71</v>
      </c>
      <c r="D13" s="35" t="s">
        <v>80</v>
      </c>
      <c r="E13" s="34" t="s">
        <v>172</v>
      </c>
      <c r="F13" s="36">
        <v>43298</v>
      </c>
      <c r="G13" s="17" t="s">
        <v>173</v>
      </c>
      <c r="H13" s="37" t="s">
        <v>174</v>
      </c>
      <c r="I13" s="18">
        <v>1</v>
      </c>
      <c r="J13" s="34" t="s">
        <v>175</v>
      </c>
      <c r="K13" s="16"/>
      <c r="L13" s="16"/>
      <c r="M13" s="38">
        <v>6490.4</v>
      </c>
      <c r="N13" s="35" t="s">
        <v>94</v>
      </c>
      <c r="O13" s="47">
        <v>6490.4</v>
      </c>
      <c r="P13" s="39" t="s">
        <v>85</v>
      </c>
    </row>
    <row r="14" spans="1:16" s="24" customFormat="1" ht="90" x14ac:dyDescent="0.25">
      <c r="A14" s="44">
        <v>10</v>
      </c>
      <c r="B14" s="21" t="s">
        <v>70</v>
      </c>
      <c r="C14" s="21" t="s">
        <v>86</v>
      </c>
      <c r="D14" s="25" t="s">
        <v>80</v>
      </c>
      <c r="E14" s="24" t="s">
        <v>168</v>
      </c>
      <c r="F14" s="26">
        <v>43313</v>
      </c>
      <c r="G14" s="21" t="s">
        <v>169</v>
      </c>
      <c r="H14" s="27" t="s">
        <v>161</v>
      </c>
      <c r="I14" s="23">
        <v>3</v>
      </c>
      <c r="J14" s="24" t="s">
        <v>170</v>
      </c>
      <c r="K14" s="22"/>
      <c r="L14" s="28">
        <v>660</v>
      </c>
      <c r="M14" s="28">
        <v>948.1</v>
      </c>
      <c r="N14" s="25" t="s">
        <v>171</v>
      </c>
      <c r="O14" s="45">
        <f>M14</f>
        <v>948.1</v>
      </c>
      <c r="P14" s="25" t="s">
        <v>85</v>
      </c>
    </row>
    <row r="15" spans="1:16" s="24" customFormat="1" ht="75" x14ac:dyDescent="0.25">
      <c r="A15" s="44">
        <v>11</v>
      </c>
      <c r="B15" s="21" t="s">
        <v>70</v>
      </c>
      <c r="C15" s="24" t="s">
        <v>79</v>
      </c>
      <c r="D15" s="25" t="s">
        <v>80</v>
      </c>
      <c r="E15" s="24" t="s">
        <v>81</v>
      </c>
      <c r="F15" s="30">
        <v>43319</v>
      </c>
      <c r="G15" s="21" t="s">
        <v>82</v>
      </c>
      <c r="H15" s="27" t="s">
        <v>83</v>
      </c>
      <c r="I15" s="23">
        <v>3</v>
      </c>
      <c r="J15" s="24" t="s">
        <v>84</v>
      </c>
      <c r="K15" s="28">
        <v>60375</v>
      </c>
      <c r="L15" s="22"/>
      <c r="M15" s="31">
        <v>2000</v>
      </c>
      <c r="N15" s="25" t="s">
        <v>77</v>
      </c>
      <c r="O15" s="46">
        <f>M15</f>
        <v>2000</v>
      </c>
      <c r="P15" s="29" t="s">
        <v>85</v>
      </c>
    </row>
    <row r="16" spans="1:16" s="24" customFormat="1" ht="90" x14ac:dyDescent="0.25">
      <c r="A16" s="44">
        <v>12</v>
      </c>
      <c r="B16" s="21" t="s">
        <v>70</v>
      </c>
      <c r="C16" s="21" t="s">
        <v>86</v>
      </c>
      <c r="D16" s="25" t="s">
        <v>80</v>
      </c>
      <c r="E16" s="25" t="s">
        <v>162</v>
      </c>
      <c r="F16" s="26">
        <v>43344</v>
      </c>
      <c r="G16" s="21" t="s">
        <v>163</v>
      </c>
      <c r="H16" s="27" t="s">
        <v>157</v>
      </c>
      <c r="I16" s="23">
        <v>1</v>
      </c>
      <c r="J16" s="24" t="s">
        <v>164</v>
      </c>
      <c r="K16" s="22"/>
      <c r="L16" s="28">
        <f>705.06+1057.59</f>
        <v>1762.6499999999999</v>
      </c>
      <c r="M16" s="32">
        <v>1519.24</v>
      </c>
      <c r="N16" s="25" t="s">
        <v>171</v>
      </c>
      <c r="O16" s="45">
        <f>M16</f>
        <v>1519.24</v>
      </c>
      <c r="P16" s="25" t="s">
        <v>85</v>
      </c>
    </row>
    <row r="17" spans="1:16" s="24" customFormat="1" ht="75" x14ac:dyDescent="0.25">
      <c r="A17" s="44">
        <v>13</v>
      </c>
      <c r="B17" s="17" t="s">
        <v>70</v>
      </c>
      <c r="C17" s="17" t="s">
        <v>71</v>
      </c>
      <c r="D17" s="35" t="s">
        <v>80</v>
      </c>
      <c r="E17" s="17" t="s">
        <v>176</v>
      </c>
      <c r="F17" s="36">
        <v>43347</v>
      </c>
      <c r="G17" s="17" t="s">
        <v>177</v>
      </c>
      <c r="H17" s="37" t="s">
        <v>178</v>
      </c>
      <c r="I17" s="18">
        <v>1</v>
      </c>
      <c r="J17" s="34" t="s">
        <v>179</v>
      </c>
      <c r="K17" s="16"/>
      <c r="L17" s="16"/>
      <c r="M17" s="43">
        <v>500</v>
      </c>
      <c r="N17" s="35" t="s">
        <v>77</v>
      </c>
      <c r="O17" s="47">
        <v>500</v>
      </c>
      <c r="P17" s="39" t="s">
        <v>85</v>
      </c>
    </row>
    <row r="18" spans="1:16" s="24" customFormat="1" ht="30" x14ac:dyDescent="0.25">
      <c r="A18" s="44">
        <v>14</v>
      </c>
      <c r="B18" s="21" t="s">
        <v>70</v>
      </c>
      <c r="C18" s="21" t="s">
        <v>86</v>
      </c>
      <c r="D18" s="25" t="s">
        <v>80</v>
      </c>
      <c r="E18" s="25" t="s">
        <v>165</v>
      </c>
      <c r="F18" s="26">
        <v>43356</v>
      </c>
      <c r="G18" s="21" t="s">
        <v>166</v>
      </c>
      <c r="H18" s="27" t="s">
        <v>167</v>
      </c>
      <c r="I18" s="23">
        <v>1</v>
      </c>
      <c r="J18" s="24" t="s">
        <v>113</v>
      </c>
      <c r="K18" s="22"/>
      <c r="L18" s="28">
        <v>1900</v>
      </c>
      <c r="M18" s="31">
        <v>1750</v>
      </c>
      <c r="N18" s="25" t="s">
        <v>109</v>
      </c>
      <c r="O18" s="45">
        <f>M18</f>
        <v>1750</v>
      </c>
      <c r="P18" s="25" t="s">
        <v>85</v>
      </c>
    </row>
    <row r="19" spans="1:16" s="24" customFormat="1" ht="75" x14ac:dyDescent="0.25">
      <c r="A19" s="44">
        <v>15</v>
      </c>
      <c r="B19" s="21" t="s">
        <v>70</v>
      </c>
      <c r="C19" s="21" t="s">
        <v>86</v>
      </c>
      <c r="D19" s="25" t="s">
        <v>80</v>
      </c>
      <c r="E19" s="24" t="s">
        <v>87</v>
      </c>
      <c r="F19" s="26">
        <v>43357</v>
      </c>
      <c r="G19" s="21" t="s">
        <v>88</v>
      </c>
      <c r="H19" s="27" t="s">
        <v>83</v>
      </c>
      <c r="I19" s="23">
        <v>3</v>
      </c>
      <c r="J19" s="24" t="s">
        <v>89</v>
      </c>
      <c r="K19" s="28">
        <v>116089.05</v>
      </c>
      <c r="L19" s="22"/>
      <c r="M19" s="28">
        <v>3600</v>
      </c>
      <c r="N19" s="25" t="s">
        <v>77</v>
      </c>
      <c r="O19" s="46">
        <f>M19</f>
        <v>3600</v>
      </c>
      <c r="P19" s="29" t="s">
        <v>85</v>
      </c>
    </row>
    <row r="20" spans="1:16" s="24" customFormat="1" ht="90" x14ac:dyDescent="0.25">
      <c r="A20" s="44">
        <v>16</v>
      </c>
      <c r="B20" s="21" t="s">
        <v>70</v>
      </c>
      <c r="C20" s="21" t="s">
        <v>86</v>
      </c>
      <c r="D20" s="25" t="s">
        <v>80</v>
      </c>
      <c r="E20" s="21" t="s">
        <v>90</v>
      </c>
      <c r="F20" s="26">
        <v>43377</v>
      </c>
      <c r="G20" s="21" t="s">
        <v>91</v>
      </c>
      <c r="H20" s="27" t="s">
        <v>92</v>
      </c>
      <c r="I20" s="50">
        <v>3</v>
      </c>
      <c r="J20" s="24" t="s">
        <v>93</v>
      </c>
      <c r="K20" s="28">
        <v>117410.4</v>
      </c>
      <c r="L20" s="22"/>
      <c r="M20" s="28">
        <v>4928.84</v>
      </c>
      <c r="N20" s="25" t="s">
        <v>94</v>
      </c>
      <c r="O20" s="46">
        <f>M20</f>
        <v>4928.84</v>
      </c>
      <c r="P20" s="29" t="s">
        <v>85</v>
      </c>
    </row>
    <row r="21" spans="1:16" s="24" customFormat="1" ht="30" x14ac:dyDescent="0.25">
      <c r="A21" s="44">
        <v>17</v>
      </c>
      <c r="B21" s="21" t="s">
        <v>70</v>
      </c>
      <c r="C21" s="21" t="s">
        <v>95</v>
      </c>
      <c r="D21" s="25" t="s">
        <v>80</v>
      </c>
      <c r="E21" s="21" t="s">
        <v>96</v>
      </c>
      <c r="F21" s="26">
        <v>43423</v>
      </c>
      <c r="G21" s="21" t="s">
        <v>97</v>
      </c>
      <c r="H21" s="27" t="s">
        <v>98</v>
      </c>
      <c r="I21" s="23">
        <v>3</v>
      </c>
      <c r="J21" s="24" t="s">
        <v>99</v>
      </c>
      <c r="K21" s="28">
        <v>25000</v>
      </c>
      <c r="L21" s="22"/>
      <c r="M21" s="32">
        <v>776.57</v>
      </c>
      <c r="N21" s="25" t="s">
        <v>100</v>
      </c>
      <c r="O21" s="46">
        <f>M21</f>
        <v>776.57</v>
      </c>
      <c r="P21" s="29" t="s">
        <v>85</v>
      </c>
    </row>
    <row r="22" spans="1:16" s="24" customFormat="1" ht="30" x14ac:dyDescent="0.25">
      <c r="A22" s="44">
        <v>18</v>
      </c>
      <c r="B22" s="21" t="s">
        <v>70</v>
      </c>
      <c r="C22" s="21" t="s">
        <v>71</v>
      </c>
      <c r="D22" s="25" t="s">
        <v>190</v>
      </c>
      <c r="E22" s="21" t="s">
        <v>146</v>
      </c>
      <c r="F22" s="26">
        <v>43425</v>
      </c>
      <c r="G22" s="21" t="s">
        <v>147</v>
      </c>
      <c r="H22" s="27" t="s">
        <v>148</v>
      </c>
      <c r="I22" s="23">
        <v>3</v>
      </c>
      <c r="J22" s="24" t="s">
        <v>149</v>
      </c>
      <c r="K22" s="28">
        <v>136758</v>
      </c>
      <c r="L22" s="22"/>
      <c r="M22" s="32">
        <v>2000.81</v>
      </c>
      <c r="N22" s="25" t="s">
        <v>150</v>
      </c>
      <c r="O22" s="46">
        <f>M22</f>
        <v>2000.81</v>
      </c>
      <c r="P22" s="29" t="s">
        <v>85</v>
      </c>
    </row>
    <row r="23" spans="1:16" s="20" customFormat="1" ht="60" x14ac:dyDescent="0.25">
      <c r="A23" s="44">
        <v>19</v>
      </c>
      <c r="B23" s="21" t="s">
        <v>70</v>
      </c>
      <c r="C23" s="21" t="s">
        <v>95</v>
      </c>
      <c r="D23" s="25" t="s">
        <v>80</v>
      </c>
      <c r="E23" s="21" t="s">
        <v>106</v>
      </c>
      <c r="F23" s="26">
        <v>43430</v>
      </c>
      <c r="G23" s="21" t="s">
        <v>107</v>
      </c>
      <c r="H23" s="27" t="s">
        <v>108</v>
      </c>
      <c r="I23" s="23">
        <v>3</v>
      </c>
      <c r="J23" s="24" t="s">
        <v>99</v>
      </c>
      <c r="K23" s="28">
        <v>21194</v>
      </c>
      <c r="L23" s="22"/>
      <c r="M23" s="32">
        <v>658.35</v>
      </c>
      <c r="N23" s="25" t="s">
        <v>109</v>
      </c>
      <c r="O23" s="46">
        <f>M23</f>
        <v>658.35</v>
      </c>
      <c r="P23" s="29" t="s">
        <v>85</v>
      </c>
    </row>
    <row r="24" spans="1:16" s="20" customFormat="1" ht="45" x14ac:dyDescent="0.25">
      <c r="A24" s="44">
        <v>20</v>
      </c>
      <c r="B24" s="21" t="s">
        <v>70</v>
      </c>
      <c r="C24" s="21" t="s">
        <v>79</v>
      </c>
      <c r="D24" s="25" t="s">
        <v>80</v>
      </c>
      <c r="E24" s="21" t="s">
        <v>101</v>
      </c>
      <c r="F24" s="26">
        <v>43432</v>
      </c>
      <c r="G24" s="21" t="s">
        <v>102</v>
      </c>
      <c r="H24" s="27" t="s">
        <v>103</v>
      </c>
      <c r="I24" s="23">
        <v>3</v>
      </c>
      <c r="J24" s="24" t="s">
        <v>104</v>
      </c>
      <c r="K24" s="28">
        <v>63020</v>
      </c>
      <c r="L24" s="22"/>
      <c r="M24" s="32">
        <v>2050</v>
      </c>
      <c r="N24" s="25" t="s">
        <v>105</v>
      </c>
      <c r="O24" s="46">
        <f>M24</f>
        <v>2050</v>
      </c>
      <c r="P24" s="29" t="s">
        <v>85</v>
      </c>
    </row>
    <row r="25" spans="1:16" s="24" customFormat="1" ht="45" x14ac:dyDescent="0.25">
      <c r="A25" s="44">
        <v>21</v>
      </c>
      <c r="B25" s="21" t="s">
        <v>70</v>
      </c>
      <c r="C25" s="21" t="s">
        <v>71</v>
      </c>
      <c r="D25" s="25" t="s">
        <v>80</v>
      </c>
      <c r="E25" s="21" t="s">
        <v>110</v>
      </c>
      <c r="F25" s="26">
        <v>43439</v>
      </c>
      <c r="G25" s="21" t="s">
        <v>111</v>
      </c>
      <c r="H25" s="27" t="s">
        <v>112</v>
      </c>
      <c r="I25" s="23">
        <v>3</v>
      </c>
      <c r="J25" s="24" t="s">
        <v>113</v>
      </c>
      <c r="K25" s="28">
        <v>40100</v>
      </c>
      <c r="L25" s="22"/>
      <c r="M25" s="32">
        <v>1253.1300000000001</v>
      </c>
      <c r="N25" s="25" t="s">
        <v>114</v>
      </c>
      <c r="O25" s="46">
        <f>M25</f>
        <v>1253.1300000000001</v>
      </c>
      <c r="P25" s="29" t="s">
        <v>85</v>
      </c>
    </row>
    <row r="26" spans="1:16" s="24" customFormat="1" ht="60" x14ac:dyDescent="0.25">
      <c r="A26" s="44">
        <v>22</v>
      </c>
      <c r="B26" s="21" t="s">
        <v>70</v>
      </c>
      <c r="C26" s="21" t="s">
        <v>79</v>
      </c>
      <c r="D26" s="25" t="s">
        <v>80</v>
      </c>
      <c r="E26" s="21" t="s">
        <v>115</v>
      </c>
      <c r="F26" s="26">
        <v>43444</v>
      </c>
      <c r="G26" s="21" t="s">
        <v>116</v>
      </c>
      <c r="H26" s="27" t="s">
        <v>83</v>
      </c>
      <c r="I26" s="23">
        <v>3</v>
      </c>
      <c r="J26" s="24" t="s">
        <v>117</v>
      </c>
      <c r="K26" s="28">
        <v>19090</v>
      </c>
      <c r="L26" s="22"/>
      <c r="M26" s="32">
        <v>616</v>
      </c>
      <c r="N26" s="25" t="s">
        <v>118</v>
      </c>
      <c r="O26" s="46">
        <f>M26</f>
        <v>616</v>
      </c>
      <c r="P26" s="29" t="s">
        <v>85</v>
      </c>
    </row>
    <row r="27" spans="1:16" s="24" customFormat="1" ht="75" x14ac:dyDescent="0.25">
      <c r="A27" s="44">
        <v>23</v>
      </c>
      <c r="B27" s="21" t="s">
        <v>70</v>
      </c>
      <c r="C27" s="21" t="s">
        <v>79</v>
      </c>
      <c r="D27" s="25" t="s">
        <v>80</v>
      </c>
      <c r="E27" s="21" t="s">
        <v>119</v>
      </c>
      <c r="F27" s="26">
        <v>43447</v>
      </c>
      <c r="G27" s="21" t="s">
        <v>120</v>
      </c>
      <c r="H27" s="27" t="s">
        <v>121</v>
      </c>
      <c r="I27" s="23">
        <v>3</v>
      </c>
      <c r="J27" s="24" t="s">
        <v>113</v>
      </c>
      <c r="K27" s="28">
        <v>42030</v>
      </c>
      <c r="L27" s="22"/>
      <c r="M27" s="32">
        <v>1250</v>
      </c>
      <c r="N27" s="25" t="s">
        <v>122</v>
      </c>
      <c r="O27" s="46">
        <f>M27</f>
        <v>1250</v>
      </c>
      <c r="P27" s="29" t="s">
        <v>85</v>
      </c>
    </row>
    <row r="28" spans="1:16" s="34" customFormat="1" ht="45" x14ac:dyDescent="0.25">
      <c r="A28" s="44">
        <v>24</v>
      </c>
      <c r="B28" s="21" t="s">
        <v>70</v>
      </c>
      <c r="C28" s="21" t="s">
        <v>95</v>
      </c>
      <c r="D28" s="25" t="s">
        <v>80</v>
      </c>
      <c r="E28" s="21" t="s">
        <v>128</v>
      </c>
      <c r="F28" s="26">
        <v>43452</v>
      </c>
      <c r="G28" s="21" t="s">
        <v>129</v>
      </c>
      <c r="H28" s="27" t="s">
        <v>130</v>
      </c>
      <c r="I28" s="23">
        <v>3</v>
      </c>
      <c r="J28" s="24" t="s">
        <v>113</v>
      </c>
      <c r="K28" s="28">
        <v>289299.99</v>
      </c>
      <c r="L28" s="22"/>
      <c r="M28" s="32">
        <v>9160</v>
      </c>
      <c r="N28" s="25" t="s">
        <v>131</v>
      </c>
      <c r="O28" s="46">
        <f>M28</f>
        <v>9160</v>
      </c>
      <c r="P28" s="29" t="s">
        <v>85</v>
      </c>
    </row>
    <row r="29" spans="1:16" s="34" customFormat="1" ht="60" x14ac:dyDescent="0.25">
      <c r="A29" s="44">
        <v>25</v>
      </c>
      <c r="B29" s="21" t="s">
        <v>70</v>
      </c>
      <c r="C29" s="21" t="s">
        <v>79</v>
      </c>
      <c r="D29" s="25" t="s">
        <v>80</v>
      </c>
      <c r="E29" s="21" t="s">
        <v>123</v>
      </c>
      <c r="F29" s="26">
        <v>43454</v>
      </c>
      <c r="G29" s="21" t="s">
        <v>124</v>
      </c>
      <c r="H29" s="27" t="s">
        <v>125</v>
      </c>
      <c r="I29" s="23">
        <v>3</v>
      </c>
      <c r="J29" s="24" t="s">
        <v>126</v>
      </c>
      <c r="K29" s="28">
        <v>140530</v>
      </c>
      <c r="L29" s="22"/>
      <c r="M29" s="32">
        <v>4300</v>
      </c>
      <c r="N29" s="25" t="s">
        <v>127</v>
      </c>
      <c r="O29" s="46">
        <f>M29</f>
        <v>4300</v>
      </c>
      <c r="P29" s="29" t="s">
        <v>85</v>
      </c>
    </row>
    <row r="30" spans="1:16" s="34" customFormat="1" ht="60" x14ac:dyDescent="0.25">
      <c r="A30" s="44">
        <v>26</v>
      </c>
      <c r="B30" s="21" t="s">
        <v>70</v>
      </c>
      <c r="C30" s="21" t="s">
        <v>95</v>
      </c>
      <c r="D30" s="25" t="s">
        <v>80</v>
      </c>
      <c r="E30" s="21" t="s">
        <v>132</v>
      </c>
      <c r="F30" s="26">
        <v>43454</v>
      </c>
      <c r="G30" s="21" t="s">
        <v>133</v>
      </c>
      <c r="H30" s="27" t="s">
        <v>134</v>
      </c>
      <c r="I30" s="23">
        <v>3</v>
      </c>
      <c r="J30" s="24" t="s">
        <v>113</v>
      </c>
      <c r="K30" s="28">
        <v>273824.33</v>
      </c>
      <c r="L30" s="22"/>
      <c r="M30" s="32">
        <v>8459</v>
      </c>
      <c r="N30" s="25" t="s">
        <v>127</v>
      </c>
      <c r="O30" s="46">
        <f>M30</f>
        <v>8459</v>
      </c>
      <c r="P30" s="29" t="s">
        <v>85</v>
      </c>
    </row>
    <row r="31" spans="1:16" s="34" customFormat="1" ht="45" x14ac:dyDescent="0.25">
      <c r="A31" s="44">
        <v>27</v>
      </c>
      <c r="B31" s="17" t="s">
        <v>70</v>
      </c>
      <c r="C31" s="17" t="s">
        <v>71</v>
      </c>
      <c r="D31" s="35" t="s">
        <v>80</v>
      </c>
      <c r="E31" s="17" t="s">
        <v>180</v>
      </c>
      <c r="F31" s="40" t="s">
        <v>181</v>
      </c>
      <c r="G31" s="17" t="s">
        <v>182</v>
      </c>
      <c r="H31" s="37" t="s">
        <v>183</v>
      </c>
      <c r="I31" s="18">
        <v>1</v>
      </c>
      <c r="J31" s="34" t="s">
        <v>184</v>
      </c>
      <c r="K31" s="16"/>
      <c r="L31" s="16"/>
      <c r="M31" s="43">
        <v>10000</v>
      </c>
      <c r="N31" s="35" t="s">
        <v>122</v>
      </c>
      <c r="O31" s="47" t="s">
        <v>185</v>
      </c>
      <c r="P31" s="17" t="s">
        <v>85</v>
      </c>
    </row>
  </sheetData>
  <autoFilter ref="A4:P4" xr:uid="{F909B907-D3D2-4959-AAA1-6BE9CC8F67FC}"/>
  <sortState xmlns:xlrd2="http://schemas.microsoft.com/office/spreadsheetml/2017/richdata2" ref="B5:P31">
    <sortCondition ref="F5:F31"/>
  </sortState>
  <mergeCells count="3">
    <mergeCell ref="A1:P1"/>
    <mergeCell ref="A2:P2"/>
    <mergeCell ref="A3:P3"/>
  </mergeCells>
  <phoneticPr fontId="5" type="noConversion"/>
  <pageMargins left="0.25" right="0.25" top="0.75" bottom="0.75" header="0.3" footer="0.3"/>
  <pageSetup paperSize="9" scale="77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0"/>
  <sheetViews>
    <sheetView zoomScale="80" zoomScaleNormal="80" workbookViewId="0">
      <pane ySplit="4" topLeftCell="A5" activePane="bottomLeft" state="frozen"/>
      <selection pane="bottomLeft" activeCell="K5" sqref="K5"/>
    </sheetView>
  </sheetViews>
  <sheetFormatPr defaultRowHeight="15" x14ac:dyDescent="0.25"/>
  <cols>
    <col min="1" max="1" width="4" style="6" customWidth="1"/>
    <col min="2" max="2" width="12" style="3" customWidth="1"/>
    <col min="3" max="3" width="20.42578125" style="3" customWidth="1"/>
    <col min="4" max="4" width="15.7109375" style="3" customWidth="1"/>
    <col min="5" max="6" width="14.7109375" style="3" customWidth="1"/>
    <col min="7" max="7" width="34" style="3" customWidth="1"/>
    <col min="8" max="8" width="15.5703125" style="3" customWidth="1"/>
    <col min="9" max="9" width="22.140625" style="3" customWidth="1"/>
    <col min="10" max="10" width="14.42578125" style="3" customWidth="1"/>
    <col min="11" max="11" width="14.5703125" style="8" customWidth="1"/>
    <col min="12" max="12" width="15.5703125" style="10" customWidth="1"/>
    <col min="13" max="13" width="12.28515625" style="3" customWidth="1"/>
    <col min="14" max="14" width="14.7109375" style="10" customWidth="1"/>
    <col min="15" max="16384" width="9.140625" style="3"/>
  </cols>
  <sheetData>
    <row r="1" spans="1:15" s="7" customFormat="1" x14ac:dyDescent="0.25">
      <c r="A1" s="53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s="7" customFormat="1" x14ac:dyDescent="0.25">
      <c r="A2" s="54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7" customFormat="1" x14ac:dyDescent="0.25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s="2" customFormat="1" ht="45" x14ac:dyDescent="0.25">
      <c r="A4" s="5" t="s">
        <v>2</v>
      </c>
      <c r="B4" s="1" t="s">
        <v>9</v>
      </c>
      <c r="C4" s="1" t="s">
        <v>6</v>
      </c>
      <c r="D4" s="1" t="s">
        <v>0</v>
      </c>
      <c r="E4" s="1" t="s">
        <v>19</v>
      </c>
      <c r="F4" s="1" t="s">
        <v>7</v>
      </c>
      <c r="G4" s="1" t="s">
        <v>14</v>
      </c>
      <c r="H4" s="1" t="s">
        <v>16</v>
      </c>
      <c r="I4" s="1" t="s">
        <v>1</v>
      </c>
      <c r="J4" s="1" t="s">
        <v>57</v>
      </c>
      <c r="K4" s="1" t="s">
        <v>11</v>
      </c>
      <c r="L4" s="9" t="s">
        <v>12</v>
      </c>
      <c r="M4" s="1" t="s">
        <v>13</v>
      </c>
      <c r="N4" s="9" t="s">
        <v>17</v>
      </c>
      <c r="O4" s="4" t="s">
        <v>3</v>
      </c>
    </row>
    <row r="5" spans="1:15" ht="90" x14ac:dyDescent="0.25">
      <c r="A5" s="6">
        <v>1</v>
      </c>
      <c r="B5" s="3" t="s">
        <v>20</v>
      </c>
      <c r="C5" s="3" t="s">
        <v>21</v>
      </c>
      <c r="D5" s="3" t="s">
        <v>15</v>
      </c>
      <c r="F5" s="3" t="s">
        <v>23</v>
      </c>
      <c r="G5" s="3" t="s">
        <v>22</v>
      </c>
      <c r="H5" s="3" t="s">
        <v>26</v>
      </c>
      <c r="I5" s="3">
        <v>2</v>
      </c>
      <c r="J5" s="14">
        <v>24</v>
      </c>
      <c r="L5" s="10" t="s">
        <v>25</v>
      </c>
      <c r="M5" s="3" t="s">
        <v>24</v>
      </c>
      <c r="N5" s="10" t="s">
        <v>27</v>
      </c>
    </row>
    <row r="6" spans="1:15" ht="75" x14ac:dyDescent="0.25">
      <c r="A6" s="6">
        <v>2</v>
      </c>
      <c r="B6" s="3" t="s">
        <v>28</v>
      </c>
      <c r="C6" s="3" t="s">
        <v>29</v>
      </c>
      <c r="D6" s="3" t="s">
        <v>15</v>
      </c>
      <c r="F6" s="12">
        <v>43300</v>
      </c>
      <c r="G6" s="3" t="s">
        <v>30</v>
      </c>
      <c r="H6" s="3" t="s">
        <v>41</v>
      </c>
      <c r="I6" s="3">
        <v>3</v>
      </c>
      <c r="J6" s="3">
        <v>15</v>
      </c>
      <c r="K6" s="3"/>
      <c r="L6" s="10">
        <v>612939.5</v>
      </c>
      <c r="M6" s="3">
        <v>11222</v>
      </c>
      <c r="N6" s="10">
        <v>612939.5</v>
      </c>
    </row>
    <row r="7" spans="1:15" ht="60" x14ac:dyDescent="0.25">
      <c r="A7" s="6">
        <v>3</v>
      </c>
      <c r="B7" s="3" t="s">
        <v>31</v>
      </c>
      <c r="C7" s="3" t="s">
        <v>29</v>
      </c>
      <c r="D7" s="3" t="s">
        <v>15</v>
      </c>
      <c r="F7" s="12">
        <v>43298</v>
      </c>
      <c r="G7" s="3" t="s">
        <v>32</v>
      </c>
      <c r="H7" s="3" t="s">
        <v>42</v>
      </c>
      <c r="I7" s="3">
        <v>3</v>
      </c>
      <c r="J7" s="3">
        <v>18</v>
      </c>
      <c r="K7" s="3"/>
      <c r="L7" s="10">
        <v>583417</v>
      </c>
      <c r="M7" s="3">
        <v>11222</v>
      </c>
      <c r="N7" s="10">
        <v>525075.30000000005</v>
      </c>
    </row>
    <row r="8" spans="1:15" ht="90" x14ac:dyDescent="0.25">
      <c r="A8" s="6">
        <v>4</v>
      </c>
      <c r="B8" s="3" t="s">
        <v>33</v>
      </c>
      <c r="C8" s="3" t="s">
        <v>29</v>
      </c>
      <c r="D8" s="3" t="s">
        <v>15</v>
      </c>
      <c r="F8" s="12">
        <v>43301</v>
      </c>
      <c r="G8" s="3" t="s">
        <v>34</v>
      </c>
      <c r="H8" s="3" t="s">
        <v>43</v>
      </c>
      <c r="I8" s="3">
        <v>3</v>
      </c>
      <c r="J8" s="3">
        <v>15</v>
      </c>
      <c r="K8" s="3"/>
      <c r="L8" s="10">
        <v>596504.68000000005</v>
      </c>
      <c r="M8" s="3">
        <v>11222</v>
      </c>
      <c r="N8" s="11">
        <v>536854.21200000006</v>
      </c>
    </row>
    <row r="9" spans="1:15" ht="45" x14ac:dyDescent="0.25">
      <c r="A9" s="6">
        <v>5</v>
      </c>
      <c r="B9" s="3" t="s">
        <v>35</v>
      </c>
      <c r="C9" s="3" t="s">
        <v>29</v>
      </c>
      <c r="D9" s="3" t="s">
        <v>15</v>
      </c>
      <c r="F9" s="12">
        <v>43392</v>
      </c>
      <c r="G9" s="3" t="s">
        <v>36</v>
      </c>
      <c r="H9" s="3" t="s">
        <v>40</v>
      </c>
      <c r="I9" s="3">
        <v>2</v>
      </c>
      <c r="J9" s="3">
        <v>18</v>
      </c>
      <c r="K9" s="3"/>
      <c r="L9" s="10">
        <v>1310000</v>
      </c>
      <c r="M9" s="3">
        <v>11223</v>
      </c>
      <c r="N9" s="10">
        <v>1179000</v>
      </c>
    </row>
    <row r="10" spans="1:15" ht="75" x14ac:dyDescent="0.25">
      <c r="A10" s="6">
        <v>6</v>
      </c>
      <c r="B10" s="3" t="s">
        <v>37</v>
      </c>
      <c r="C10" s="3" t="s">
        <v>29</v>
      </c>
      <c r="D10" s="3" t="s">
        <v>15</v>
      </c>
      <c r="F10" s="12">
        <v>43454</v>
      </c>
      <c r="G10" s="3" t="s">
        <v>38</v>
      </c>
      <c r="H10" s="3" t="s">
        <v>37</v>
      </c>
      <c r="I10" s="3">
        <v>1</v>
      </c>
      <c r="J10" s="3">
        <v>18</v>
      </c>
      <c r="K10" s="3"/>
      <c r="L10" s="10">
        <v>535178</v>
      </c>
      <c r="M10" s="3">
        <v>11223</v>
      </c>
      <c r="N10" s="10">
        <v>267589</v>
      </c>
    </row>
    <row r="11" spans="1:15" ht="90" x14ac:dyDescent="0.25">
      <c r="A11" s="6">
        <v>7</v>
      </c>
      <c r="B11" s="3" t="s">
        <v>33</v>
      </c>
      <c r="C11" s="3" t="s">
        <v>29</v>
      </c>
      <c r="D11" s="3" t="s">
        <v>15</v>
      </c>
      <c r="F11" s="12">
        <v>43361</v>
      </c>
      <c r="G11" s="3" t="s">
        <v>46</v>
      </c>
      <c r="H11" s="3" t="s">
        <v>47</v>
      </c>
      <c r="I11" s="3">
        <v>5</v>
      </c>
      <c r="J11" s="3">
        <v>15</v>
      </c>
      <c r="L11" s="10">
        <v>749980.32</v>
      </c>
      <c r="M11" s="3">
        <v>11212</v>
      </c>
      <c r="N11" s="10">
        <v>374990.16</v>
      </c>
    </row>
    <row r="12" spans="1:15" ht="60" x14ac:dyDescent="0.25">
      <c r="A12" s="6">
        <v>8</v>
      </c>
      <c r="B12" s="3" t="s">
        <v>28</v>
      </c>
      <c r="C12" s="3" t="s">
        <v>29</v>
      </c>
      <c r="D12" s="3" t="s">
        <v>15</v>
      </c>
      <c r="F12" s="12">
        <v>43361</v>
      </c>
      <c r="G12" s="3" t="s">
        <v>48</v>
      </c>
      <c r="H12" s="3" t="s">
        <v>49</v>
      </c>
      <c r="I12" s="3">
        <v>5</v>
      </c>
      <c r="J12" s="3">
        <v>16</v>
      </c>
      <c r="L12" s="10">
        <v>735146</v>
      </c>
      <c r="M12" s="3">
        <v>11212</v>
      </c>
      <c r="N12" s="10">
        <v>661631.4</v>
      </c>
    </row>
    <row r="13" spans="1:15" ht="45" x14ac:dyDescent="0.25">
      <c r="A13" s="6">
        <v>9</v>
      </c>
      <c r="B13" s="3" t="s">
        <v>35</v>
      </c>
      <c r="C13" s="3" t="s">
        <v>29</v>
      </c>
      <c r="D13" s="3" t="s">
        <v>15</v>
      </c>
      <c r="F13" s="12">
        <v>43361</v>
      </c>
      <c r="G13" s="3" t="s">
        <v>50</v>
      </c>
      <c r="H13" s="3" t="s">
        <v>35</v>
      </c>
      <c r="I13" s="3">
        <v>5</v>
      </c>
      <c r="J13" s="3">
        <v>15</v>
      </c>
      <c r="L13" s="10">
        <v>350000</v>
      </c>
      <c r="M13" s="3">
        <v>11212</v>
      </c>
      <c r="N13" s="10">
        <v>315000</v>
      </c>
    </row>
    <row r="14" spans="1:15" ht="90" x14ac:dyDescent="0.25">
      <c r="A14" s="6">
        <v>10</v>
      </c>
      <c r="B14" s="3" t="s">
        <v>51</v>
      </c>
      <c r="C14" s="3" t="s">
        <v>29</v>
      </c>
      <c r="D14" s="3" t="s">
        <v>15</v>
      </c>
      <c r="F14" s="12">
        <v>43300</v>
      </c>
      <c r="G14" s="3" t="s">
        <v>52</v>
      </c>
      <c r="H14" s="3" t="s">
        <v>53</v>
      </c>
      <c r="I14" s="3">
        <v>9</v>
      </c>
      <c r="J14" s="3">
        <v>15</v>
      </c>
      <c r="L14" s="10">
        <v>900000</v>
      </c>
      <c r="M14" s="3">
        <v>11211</v>
      </c>
      <c r="N14" s="10">
        <v>899881.38</v>
      </c>
    </row>
    <row r="15" spans="1:15" ht="60" x14ac:dyDescent="0.25">
      <c r="A15" s="6">
        <v>11</v>
      </c>
      <c r="B15" s="3" t="s">
        <v>54</v>
      </c>
      <c r="C15" s="3" t="s">
        <v>29</v>
      </c>
      <c r="D15" s="3" t="s">
        <v>15</v>
      </c>
      <c r="F15" s="12">
        <v>43300</v>
      </c>
      <c r="G15" s="3" t="s">
        <v>55</v>
      </c>
      <c r="H15" s="3" t="s">
        <v>56</v>
      </c>
      <c r="I15" s="3">
        <v>9</v>
      </c>
      <c r="J15" s="3">
        <v>17</v>
      </c>
      <c r="L15" s="10">
        <v>990716.55</v>
      </c>
      <c r="M15" s="3">
        <v>11211</v>
      </c>
      <c r="N15" s="10">
        <v>891644.9</v>
      </c>
    </row>
    <row r="16" spans="1:15" ht="105" x14ac:dyDescent="0.25">
      <c r="A16" s="6">
        <v>12</v>
      </c>
      <c r="B16" s="3" t="s">
        <v>31</v>
      </c>
      <c r="C16" s="3" t="s">
        <v>29</v>
      </c>
      <c r="D16" s="3" t="s">
        <v>15</v>
      </c>
      <c r="F16" s="13">
        <v>43528</v>
      </c>
      <c r="G16" s="3" t="s">
        <v>69</v>
      </c>
      <c r="H16" s="3" t="s">
        <v>68</v>
      </c>
      <c r="I16" s="3">
        <v>8</v>
      </c>
      <c r="J16" s="3">
        <v>21</v>
      </c>
      <c r="L16" s="10">
        <v>1490000</v>
      </c>
      <c r="M16" s="3">
        <v>11546</v>
      </c>
      <c r="N16" s="10">
        <v>745000</v>
      </c>
    </row>
    <row r="17" spans="1:14" ht="75" x14ac:dyDescent="0.25">
      <c r="A17" s="6">
        <v>13</v>
      </c>
      <c r="B17" s="3" t="s">
        <v>67</v>
      </c>
      <c r="C17" s="3" t="s">
        <v>29</v>
      </c>
      <c r="D17" s="3" t="s">
        <v>15</v>
      </c>
      <c r="F17" s="13">
        <v>43528</v>
      </c>
      <c r="G17" s="3" t="s">
        <v>66</v>
      </c>
      <c r="H17" s="3" t="s">
        <v>65</v>
      </c>
      <c r="I17" s="3">
        <v>8</v>
      </c>
      <c r="J17" s="3">
        <v>18</v>
      </c>
      <c r="L17" s="10">
        <v>803175</v>
      </c>
      <c r="M17" s="3">
        <v>11546</v>
      </c>
      <c r="N17" s="10">
        <v>401587.5</v>
      </c>
    </row>
    <row r="18" spans="1:14" ht="120" x14ac:dyDescent="0.25">
      <c r="A18" s="6">
        <v>14</v>
      </c>
      <c r="B18" s="3" t="s">
        <v>51</v>
      </c>
      <c r="C18" s="3" t="s">
        <v>29</v>
      </c>
      <c r="D18" s="3" t="s">
        <v>15</v>
      </c>
      <c r="F18" s="13">
        <v>43528</v>
      </c>
      <c r="G18" s="3" t="s">
        <v>64</v>
      </c>
      <c r="H18" s="3" t="s">
        <v>63</v>
      </c>
      <c r="I18" s="3">
        <v>8</v>
      </c>
      <c r="J18" s="3">
        <v>21</v>
      </c>
      <c r="L18" s="10">
        <v>1000000</v>
      </c>
      <c r="M18" s="3">
        <v>11546</v>
      </c>
      <c r="N18" s="10">
        <v>500000</v>
      </c>
    </row>
    <row r="19" spans="1:14" ht="105" x14ac:dyDescent="0.25">
      <c r="A19" s="6">
        <v>15</v>
      </c>
      <c r="B19" s="3" t="s">
        <v>62</v>
      </c>
      <c r="C19" s="3" t="s">
        <v>29</v>
      </c>
      <c r="D19" s="3" t="s">
        <v>15</v>
      </c>
      <c r="F19" s="13">
        <v>43528</v>
      </c>
      <c r="G19" s="3" t="s">
        <v>61</v>
      </c>
      <c r="H19" s="3" t="s">
        <v>60</v>
      </c>
      <c r="I19" s="3">
        <v>8</v>
      </c>
      <c r="J19" s="3">
        <v>14</v>
      </c>
      <c r="L19" s="10">
        <v>409286</v>
      </c>
      <c r="M19" s="3">
        <v>11546</v>
      </c>
      <c r="N19" s="10">
        <v>368357.4</v>
      </c>
    </row>
    <row r="20" spans="1:14" ht="60" x14ac:dyDescent="0.25">
      <c r="A20" s="6">
        <v>16</v>
      </c>
      <c r="B20" s="3" t="s">
        <v>28</v>
      </c>
      <c r="C20" s="3" t="s">
        <v>29</v>
      </c>
      <c r="D20" s="3" t="s">
        <v>15</v>
      </c>
      <c r="F20" s="13">
        <v>43656</v>
      </c>
      <c r="G20" s="3" t="s">
        <v>59</v>
      </c>
      <c r="H20" s="3" t="s">
        <v>58</v>
      </c>
      <c r="I20" s="3">
        <v>3</v>
      </c>
      <c r="J20" s="3">
        <v>20</v>
      </c>
      <c r="L20" s="10">
        <v>1270850</v>
      </c>
      <c r="M20" s="3">
        <v>11547</v>
      </c>
      <c r="N20" s="10">
        <v>635425</v>
      </c>
    </row>
  </sheetData>
  <autoFilter ref="A4:O15" xr:uid="{698487C4-49EB-4A31-A900-B12F2FC526D6}"/>
  <mergeCells count="3">
    <mergeCell ref="A1:O1"/>
    <mergeCell ref="A2:O2"/>
    <mergeCell ref="A3:O3"/>
  </mergeCells>
  <pageMargins left="0.25" right="0.25" top="0.75" bottom="0.75" header="0.3" footer="0.3"/>
  <pageSetup paperSize="9" scale="77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Bandi beni, servizi, forniture</vt:lpstr>
      <vt:lpstr>Bandi Affidati ed Emergenza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Adele</dc:creator>
  <cp:lastModifiedBy>Adele</cp:lastModifiedBy>
  <cp:lastPrinted>2020-06-22T10:09:57Z</cp:lastPrinted>
  <dcterms:created xsi:type="dcterms:W3CDTF">2020-06-22T09:32:28Z</dcterms:created>
  <dcterms:modified xsi:type="dcterms:W3CDTF">2020-06-27T13:27:27Z</dcterms:modified>
</cp:coreProperties>
</file>